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B866A804-77D1-4115-B846-86D679031CE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F19" i="3"/>
  <c r="E12" i="3"/>
  <c r="E18" i="3"/>
  <c r="E19" i="3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</calcChain>
</file>

<file path=xl/sharedStrings.xml><?xml version="1.0" encoding="utf-8"?>
<sst xmlns="http://schemas.openxmlformats.org/spreadsheetml/2006/main" count="540" uniqueCount="308">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</sst>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14504100</v>
      </c>
      <c r="E19" s="29">
        <v>1491414.13</v>
      </c>
      <c r="F19" s="28">
        <f>IF(OR(D19="-",IF(E19="-",0,E19)&gt;=IF(D19="-",0,D19)),"-",IF(D19="-",0,D19)-IF(E19="-",0,E19))</f>
        <v>13012685.870000001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91857.46</v>
      </c>
      <c r="F21" s="39">
        <f t="shared" ref="F21:F52" si="0">IF(OR(D21="-",IF(E21="-",0,E21)&gt;=IF(D21="-",0,D21)),"-",IF(D21="-",0,D21)-IF(E21="-",0,E21))</f>
        <v>4308042.54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40411.68</v>
      </c>
      <c r="F22" s="39">
        <f t="shared" si="0"/>
        <v>1055288.3200000001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40411.68</v>
      </c>
      <c r="F23" s="39">
        <f t="shared" si="0"/>
        <v>1055288.3200000001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37329.620000000003</v>
      </c>
      <c r="F24" s="44">
        <f t="shared" si="0"/>
        <v>1056370.3799999999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37496.660000000003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 t="s">
        <v>45</v>
      </c>
      <c r="F27" s="44">
        <f t="shared" si="0"/>
        <v>2000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-170.84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-170.84</v>
      </c>
      <c r="F29" s="44" t="str">
        <f t="shared" si="0"/>
        <v>-</v>
      </c>
    </row>
    <row r="30" spans="1:6" ht="67.5" x14ac:dyDescent="0.2">
      <c r="A30" s="45" t="s">
        <v>54</v>
      </c>
      <c r="B30" s="41" t="s">
        <v>32</v>
      </c>
      <c r="C30" s="42" t="s">
        <v>55</v>
      </c>
      <c r="D30" s="43" t="s">
        <v>45</v>
      </c>
      <c r="E30" s="43">
        <v>3252.9</v>
      </c>
      <c r="F30" s="44" t="str">
        <f t="shared" si="0"/>
        <v>-</v>
      </c>
    </row>
    <row r="31" spans="1:6" ht="4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3252.9</v>
      </c>
      <c r="F31" s="44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713200</v>
      </c>
      <c r="E32" s="38" t="s">
        <v>45</v>
      </c>
      <c r="F32" s="39">
        <f t="shared" si="0"/>
        <v>713200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713200</v>
      </c>
      <c r="E33" s="38" t="s">
        <v>45</v>
      </c>
      <c r="F33" s="39">
        <f t="shared" si="0"/>
        <v>713200</v>
      </c>
    </row>
    <row r="34" spans="1:6" x14ac:dyDescent="0.2">
      <c r="A34" s="40" t="s">
        <v>60</v>
      </c>
      <c r="B34" s="41" t="s">
        <v>32</v>
      </c>
      <c r="C34" s="42" t="s">
        <v>62</v>
      </c>
      <c r="D34" s="43">
        <v>713200</v>
      </c>
      <c r="E34" s="43" t="s">
        <v>45</v>
      </c>
      <c r="F34" s="44">
        <f t="shared" si="0"/>
        <v>713200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1636000</v>
      </c>
      <c r="E35" s="38">
        <v>-47906.19</v>
      </c>
      <c r="F35" s="39">
        <f t="shared" si="0"/>
        <v>1683906.19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273000</v>
      </c>
      <c r="E36" s="38">
        <v>11559.52</v>
      </c>
      <c r="F36" s="39">
        <f t="shared" si="0"/>
        <v>261440.48</v>
      </c>
    </row>
    <row r="37" spans="1:6" ht="33.75" x14ac:dyDescent="0.2">
      <c r="A37" s="40" t="s">
        <v>67</v>
      </c>
      <c r="B37" s="41" t="s">
        <v>32</v>
      </c>
      <c r="C37" s="42" t="s">
        <v>68</v>
      </c>
      <c r="D37" s="43">
        <v>273000</v>
      </c>
      <c r="E37" s="43">
        <v>11559.52</v>
      </c>
      <c r="F37" s="44">
        <f t="shared" si="0"/>
        <v>261440.48</v>
      </c>
    </row>
    <row r="38" spans="1:6" ht="67.5" x14ac:dyDescent="0.2">
      <c r="A38" s="40" t="s">
        <v>69</v>
      </c>
      <c r="B38" s="41" t="s">
        <v>32</v>
      </c>
      <c r="C38" s="42" t="s">
        <v>70</v>
      </c>
      <c r="D38" s="43" t="s">
        <v>45</v>
      </c>
      <c r="E38" s="43">
        <v>11559.52</v>
      </c>
      <c r="F38" s="44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1363000</v>
      </c>
      <c r="E39" s="38">
        <v>-59465.71</v>
      </c>
      <c r="F39" s="39">
        <f t="shared" si="0"/>
        <v>1422465.71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1578</v>
      </c>
      <c r="F40" s="44">
        <f t="shared" si="0"/>
        <v>385422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387000</v>
      </c>
      <c r="E41" s="43">
        <v>1578</v>
      </c>
      <c r="F41" s="44">
        <f t="shared" si="0"/>
        <v>385422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-61043.71</v>
      </c>
      <c r="F42" s="44">
        <f t="shared" si="0"/>
        <v>1037043.71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976000</v>
      </c>
      <c r="E43" s="43">
        <v>-61043.71</v>
      </c>
      <c r="F43" s="44">
        <f t="shared" si="0"/>
        <v>1037043.71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3410</v>
      </c>
      <c r="F44" s="39">
        <f t="shared" si="0"/>
        <v>15890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19300</v>
      </c>
      <c r="E45" s="38">
        <v>3410</v>
      </c>
      <c r="F45" s="39">
        <f t="shared" si="0"/>
        <v>15890</v>
      </c>
    </row>
    <row r="46" spans="1:6" ht="67.5" x14ac:dyDescent="0.2">
      <c r="A46" s="40" t="s">
        <v>85</v>
      </c>
      <c r="B46" s="41" t="s">
        <v>32</v>
      </c>
      <c r="C46" s="42" t="s">
        <v>86</v>
      </c>
      <c r="D46" s="43">
        <v>19300</v>
      </c>
      <c r="E46" s="43">
        <v>3410</v>
      </c>
      <c r="F46" s="44">
        <f t="shared" si="0"/>
        <v>15890</v>
      </c>
    </row>
    <row r="47" spans="1:6" ht="67.5" x14ac:dyDescent="0.2">
      <c r="A47" s="40" t="s">
        <v>85</v>
      </c>
      <c r="B47" s="41" t="s">
        <v>32</v>
      </c>
      <c r="C47" s="42" t="s">
        <v>87</v>
      </c>
      <c r="D47" s="43" t="s">
        <v>45</v>
      </c>
      <c r="E47" s="43">
        <v>3410</v>
      </c>
      <c r="F47" s="44" t="str">
        <f t="shared" si="0"/>
        <v>-</v>
      </c>
    </row>
    <row r="48" spans="1:6" ht="33.75" x14ac:dyDescent="0.2">
      <c r="A48" s="35" t="s">
        <v>88</v>
      </c>
      <c r="B48" s="36" t="s">
        <v>32</v>
      </c>
      <c r="C48" s="37" t="s">
        <v>89</v>
      </c>
      <c r="D48" s="38">
        <v>935700</v>
      </c>
      <c r="E48" s="38">
        <v>92497.58</v>
      </c>
      <c r="F48" s="39">
        <f t="shared" si="0"/>
        <v>843202.42</v>
      </c>
    </row>
    <row r="49" spans="1:6" ht="78.75" x14ac:dyDescent="0.2">
      <c r="A49" s="46" t="s">
        <v>90</v>
      </c>
      <c r="B49" s="36" t="s">
        <v>32</v>
      </c>
      <c r="C49" s="37" t="s">
        <v>91</v>
      </c>
      <c r="D49" s="38">
        <v>875500</v>
      </c>
      <c r="E49" s="38">
        <v>83991.55</v>
      </c>
      <c r="F49" s="39">
        <f t="shared" si="0"/>
        <v>791508.45</v>
      </c>
    </row>
    <row r="50" spans="1:6" ht="67.5" x14ac:dyDescent="0.2">
      <c r="A50" s="45" t="s">
        <v>92</v>
      </c>
      <c r="B50" s="41" t="s">
        <v>32</v>
      </c>
      <c r="C50" s="42" t="s">
        <v>93</v>
      </c>
      <c r="D50" s="43">
        <v>804100</v>
      </c>
      <c r="E50" s="43">
        <v>71510.14</v>
      </c>
      <c r="F50" s="44">
        <f t="shared" si="0"/>
        <v>732589.86</v>
      </c>
    </row>
    <row r="51" spans="1:6" ht="67.5" x14ac:dyDescent="0.2">
      <c r="A51" s="40" t="s">
        <v>94</v>
      </c>
      <c r="B51" s="41" t="s">
        <v>32</v>
      </c>
      <c r="C51" s="42" t="s">
        <v>95</v>
      </c>
      <c r="D51" s="43">
        <v>804100</v>
      </c>
      <c r="E51" s="43">
        <v>71510.14</v>
      </c>
      <c r="F51" s="44">
        <f t="shared" si="0"/>
        <v>732589.86</v>
      </c>
    </row>
    <row r="52" spans="1:6" ht="67.5" x14ac:dyDescent="0.2">
      <c r="A52" s="45" t="s">
        <v>96</v>
      </c>
      <c r="B52" s="41" t="s">
        <v>32</v>
      </c>
      <c r="C52" s="42" t="s">
        <v>97</v>
      </c>
      <c r="D52" s="43">
        <v>71400</v>
      </c>
      <c r="E52" s="43">
        <v>12481.41</v>
      </c>
      <c r="F52" s="44">
        <f t="shared" si="0"/>
        <v>58918.59</v>
      </c>
    </row>
    <row r="53" spans="1:6" ht="56.25" x14ac:dyDescent="0.2">
      <c r="A53" s="40" t="s">
        <v>98</v>
      </c>
      <c r="B53" s="41" t="s">
        <v>32</v>
      </c>
      <c r="C53" s="42" t="s">
        <v>99</v>
      </c>
      <c r="D53" s="43">
        <v>71400</v>
      </c>
      <c r="E53" s="43">
        <v>12481.41</v>
      </c>
      <c r="F53" s="44">
        <f t="shared" ref="F53:F75" si="1">IF(OR(D53="-",IF(E53="-",0,E53)&gt;=IF(D53="-",0,D53)),"-",IF(D53="-",0,D53)-IF(E53="-",0,E53))</f>
        <v>58918.59</v>
      </c>
    </row>
    <row r="54" spans="1:6" ht="78.75" x14ac:dyDescent="0.2">
      <c r="A54" s="46" t="s">
        <v>100</v>
      </c>
      <c r="B54" s="36" t="s">
        <v>32</v>
      </c>
      <c r="C54" s="37" t="s">
        <v>101</v>
      </c>
      <c r="D54" s="38">
        <v>60200</v>
      </c>
      <c r="E54" s="38">
        <v>8506.0300000000007</v>
      </c>
      <c r="F54" s="39">
        <f t="shared" si="1"/>
        <v>51693.97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8506.0300000000007</v>
      </c>
      <c r="F55" s="44">
        <f t="shared" si="1"/>
        <v>51693.97</v>
      </c>
    </row>
    <row r="56" spans="1:6" ht="90" x14ac:dyDescent="0.2">
      <c r="A56" s="45" t="s">
        <v>104</v>
      </c>
      <c r="B56" s="41" t="s">
        <v>32</v>
      </c>
      <c r="C56" s="42" t="s">
        <v>105</v>
      </c>
      <c r="D56" s="43">
        <v>60200</v>
      </c>
      <c r="E56" s="43">
        <v>8506.0300000000007</v>
      </c>
      <c r="F56" s="44">
        <f t="shared" si="1"/>
        <v>51693.97</v>
      </c>
    </row>
    <row r="57" spans="1:6" ht="22.5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3444.39</v>
      </c>
      <c r="F57" s="39" t="str">
        <f t="shared" si="1"/>
        <v>-</v>
      </c>
    </row>
    <row r="58" spans="1:6" x14ac:dyDescent="0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3444.39</v>
      </c>
      <c r="F58" s="39" t="str">
        <f t="shared" si="1"/>
        <v>-</v>
      </c>
    </row>
    <row r="59" spans="1:6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3444.39</v>
      </c>
      <c r="F59" s="44" t="str">
        <f t="shared" si="1"/>
        <v>-</v>
      </c>
    </row>
    <row r="60" spans="1:6" ht="22.5" x14ac:dyDescent="0.2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3444.39</v>
      </c>
      <c r="F60" s="44" t="str">
        <f t="shared" si="1"/>
        <v>-</v>
      </c>
    </row>
    <row r="61" spans="1:6" x14ac:dyDescent="0.2">
      <c r="A61" s="35" t="s">
        <v>114</v>
      </c>
      <c r="B61" s="36" t="s">
        <v>32</v>
      </c>
      <c r="C61" s="37" t="s">
        <v>115</v>
      </c>
      <c r="D61" s="38">
        <v>10104200</v>
      </c>
      <c r="E61" s="38">
        <v>1399556.67</v>
      </c>
      <c r="F61" s="39">
        <f t="shared" si="1"/>
        <v>8704643.3300000001</v>
      </c>
    </row>
    <row r="62" spans="1:6" ht="33.75" x14ac:dyDescent="0.2">
      <c r="A62" s="35" t="s">
        <v>116</v>
      </c>
      <c r="B62" s="36" t="s">
        <v>32</v>
      </c>
      <c r="C62" s="37" t="s">
        <v>117</v>
      </c>
      <c r="D62" s="38">
        <v>10104200</v>
      </c>
      <c r="E62" s="38">
        <v>1399556.67</v>
      </c>
      <c r="F62" s="39">
        <f t="shared" si="1"/>
        <v>8704643.3300000001</v>
      </c>
    </row>
    <row r="63" spans="1:6" ht="22.5" x14ac:dyDescent="0.2">
      <c r="A63" s="35" t="s">
        <v>118</v>
      </c>
      <c r="B63" s="36" t="s">
        <v>32</v>
      </c>
      <c r="C63" s="37" t="s">
        <v>119</v>
      </c>
      <c r="D63" s="38">
        <v>8375900</v>
      </c>
      <c r="E63" s="38">
        <v>1346700</v>
      </c>
      <c r="F63" s="39">
        <f t="shared" si="1"/>
        <v>7029200</v>
      </c>
    </row>
    <row r="64" spans="1:6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1282500</v>
      </c>
      <c r="F64" s="44">
        <f t="shared" si="1"/>
        <v>6708300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7990800</v>
      </c>
      <c r="E65" s="43">
        <v>1282500</v>
      </c>
      <c r="F65" s="44">
        <f t="shared" si="1"/>
        <v>6708300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64200</v>
      </c>
      <c r="F66" s="44">
        <f t="shared" si="1"/>
        <v>320900</v>
      </c>
    </row>
    <row r="67" spans="1:6" ht="22.5" x14ac:dyDescent="0.2">
      <c r="A67" s="40" t="s">
        <v>126</v>
      </c>
      <c r="B67" s="41" t="s">
        <v>32</v>
      </c>
      <c r="C67" s="42" t="s">
        <v>127</v>
      </c>
      <c r="D67" s="43">
        <v>385100</v>
      </c>
      <c r="E67" s="43">
        <v>64200</v>
      </c>
      <c r="F67" s="44">
        <f t="shared" si="1"/>
        <v>320900</v>
      </c>
    </row>
    <row r="68" spans="1:6" ht="22.5" x14ac:dyDescent="0.2">
      <c r="A68" s="35" t="s">
        <v>128</v>
      </c>
      <c r="B68" s="36" t="s">
        <v>32</v>
      </c>
      <c r="C68" s="37" t="s">
        <v>129</v>
      </c>
      <c r="D68" s="38">
        <v>294200</v>
      </c>
      <c r="E68" s="38">
        <v>10125.67</v>
      </c>
      <c r="F68" s="39">
        <f t="shared" si="1"/>
        <v>284074.33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9925.67</v>
      </c>
      <c r="F71" s="44">
        <f t="shared" si="1"/>
        <v>284074.33</v>
      </c>
    </row>
    <row r="72" spans="1:6" ht="33.75" x14ac:dyDescent="0.2">
      <c r="A72" s="40" t="s">
        <v>136</v>
      </c>
      <c r="B72" s="41" t="s">
        <v>32</v>
      </c>
      <c r="C72" s="42" t="s">
        <v>137</v>
      </c>
      <c r="D72" s="43">
        <v>294000</v>
      </c>
      <c r="E72" s="43">
        <v>9925.67</v>
      </c>
      <c r="F72" s="44">
        <f t="shared" si="1"/>
        <v>284074.33</v>
      </c>
    </row>
    <row r="73" spans="1:6" x14ac:dyDescent="0.2">
      <c r="A73" s="35" t="s">
        <v>138</v>
      </c>
      <c r="B73" s="36" t="s">
        <v>32</v>
      </c>
      <c r="C73" s="37" t="s">
        <v>139</v>
      </c>
      <c r="D73" s="38">
        <v>1434100</v>
      </c>
      <c r="E73" s="38">
        <v>42731</v>
      </c>
      <c r="F73" s="39">
        <f t="shared" si="1"/>
        <v>1391369</v>
      </c>
    </row>
    <row r="74" spans="1:6" ht="45" x14ac:dyDescent="0.2">
      <c r="A74" s="40" t="s">
        <v>140</v>
      </c>
      <c r="B74" s="41" t="s">
        <v>32</v>
      </c>
      <c r="C74" s="42" t="s">
        <v>141</v>
      </c>
      <c r="D74" s="43">
        <v>1434100</v>
      </c>
      <c r="E74" s="43">
        <v>42731</v>
      </c>
      <c r="F74" s="44">
        <f t="shared" si="1"/>
        <v>1391369</v>
      </c>
    </row>
    <row r="75" spans="1:6" ht="56.25" x14ac:dyDescent="0.2">
      <c r="A75" s="40" t="s">
        <v>142</v>
      </c>
      <c r="B75" s="41" t="s">
        <v>32</v>
      </c>
      <c r="C75" s="42" t="s">
        <v>143</v>
      </c>
      <c r="D75" s="43">
        <v>1434100</v>
      </c>
      <c r="E75" s="43">
        <v>42731</v>
      </c>
      <c r="F75" s="44">
        <f t="shared" si="1"/>
        <v>1391369</v>
      </c>
    </row>
    <row r="76" spans="1:6" ht="12.75" customHeight="1" x14ac:dyDescent="0.2">
      <c r="A76" s="47"/>
      <c r="B76" s="48"/>
      <c r="C76" s="48"/>
      <c r="D76" s="49"/>
      <c r="E76" s="49"/>
      <c r="F76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144</v>
      </c>
      <c r="B2" s="111"/>
      <c r="C2" s="111"/>
      <c r="D2" s="111"/>
      <c r="E2" s="1"/>
      <c r="F2" s="14" t="s">
        <v>145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146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147</v>
      </c>
      <c r="B13" s="59" t="s">
        <v>148</v>
      </c>
      <c r="C13" s="60" t="s">
        <v>149</v>
      </c>
      <c r="D13" s="61">
        <v>14961403.6</v>
      </c>
      <c r="E13" s="62">
        <v>1514584.19</v>
      </c>
      <c r="F13" s="63">
        <f>IF(OR(D13="-",IF(E13="-",0,E13)&gt;=IF(D13="-",0,D13)),"-",IF(D13="-",0,D13)-IF(E13="-",0,E13))</f>
        <v>13446819.41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150</v>
      </c>
      <c r="B15" s="59" t="s">
        <v>148</v>
      </c>
      <c r="C15" s="60" t="s">
        <v>151</v>
      </c>
      <c r="D15" s="61">
        <v>14961403.6</v>
      </c>
      <c r="E15" s="62">
        <v>1514584.19</v>
      </c>
      <c r="F15" s="63">
        <f t="shared" ref="F15:F46" si="0">IF(OR(D15="-",IF(E15="-",0,E15)&gt;=IF(D15="-",0,D15)),"-",IF(D15="-",0,D15)-IF(E15="-",0,E15))</f>
        <v>13446819.41</v>
      </c>
    </row>
    <row r="16" spans="1:6" x14ac:dyDescent="0.2">
      <c r="A16" s="58" t="s">
        <v>152</v>
      </c>
      <c r="B16" s="59" t="s">
        <v>148</v>
      </c>
      <c r="C16" s="60" t="s">
        <v>153</v>
      </c>
      <c r="D16" s="61">
        <v>8078000</v>
      </c>
      <c r="E16" s="62">
        <v>862984.88</v>
      </c>
      <c r="F16" s="63">
        <f t="shared" si="0"/>
        <v>7215015.1200000001</v>
      </c>
    </row>
    <row r="17" spans="1:6" ht="45" x14ac:dyDescent="0.2">
      <c r="A17" s="58" t="s">
        <v>154</v>
      </c>
      <c r="B17" s="59" t="s">
        <v>148</v>
      </c>
      <c r="C17" s="60" t="s">
        <v>155</v>
      </c>
      <c r="D17" s="61">
        <v>7236000</v>
      </c>
      <c r="E17" s="62">
        <v>752818.88</v>
      </c>
      <c r="F17" s="63">
        <f t="shared" si="0"/>
        <v>6483181.1200000001</v>
      </c>
    </row>
    <row r="18" spans="1:6" ht="45" x14ac:dyDescent="0.2">
      <c r="A18" s="25" t="s">
        <v>156</v>
      </c>
      <c r="B18" s="70" t="s">
        <v>148</v>
      </c>
      <c r="C18" s="27" t="s">
        <v>157</v>
      </c>
      <c r="D18" s="28">
        <v>6276400</v>
      </c>
      <c r="E18" s="71">
        <v>700035.84</v>
      </c>
      <c r="F18" s="72">
        <f t="shared" si="0"/>
        <v>5576364.1600000001</v>
      </c>
    </row>
    <row r="19" spans="1:6" ht="22.5" x14ac:dyDescent="0.2">
      <c r="A19" s="25" t="s">
        <v>158</v>
      </c>
      <c r="B19" s="70" t="s">
        <v>148</v>
      </c>
      <c r="C19" s="27" t="s">
        <v>159</v>
      </c>
      <c r="D19" s="28">
        <v>4820600</v>
      </c>
      <c r="E19" s="71">
        <v>600755.67000000004</v>
      </c>
      <c r="F19" s="72">
        <f t="shared" si="0"/>
        <v>4219844.33</v>
      </c>
    </row>
    <row r="20" spans="1:6" ht="33.75" x14ac:dyDescent="0.2">
      <c r="A20" s="25" t="s">
        <v>160</v>
      </c>
      <c r="B20" s="70" t="s">
        <v>148</v>
      </c>
      <c r="C20" s="27" t="s">
        <v>161</v>
      </c>
      <c r="D20" s="28">
        <v>1455800</v>
      </c>
      <c r="E20" s="71">
        <v>99280.17</v>
      </c>
      <c r="F20" s="72">
        <f t="shared" si="0"/>
        <v>1356519.83</v>
      </c>
    </row>
    <row r="21" spans="1:6" ht="45" x14ac:dyDescent="0.2">
      <c r="A21" s="25" t="s">
        <v>162</v>
      </c>
      <c r="B21" s="70" t="s">
        <v>148</v>
      </c>
      <c r="C21" s="27" t="s">
        <v>163</v>
      </c>
      <c r="D21" s="28">
        <v>959400</v>
      </c>
      <c r="E21" s="71">
        <v>52783.040000000001</v>
      </c>
      <c r="F21" s="72">
        <f t="shared" si="0"/>
        <v>906616.96</v>
      </c>
    </row>
    <row r="22" spans="1:6" ht="33.75" x14ac:dyDescent="0.2">
      <c r="A22" s="25" t="s">
        <v>164</v>
      </c>
      <c r="B22" s="70" t="s">
        <v>148</v>
      </c>
      <c r="C22" s="27" t="s">
        <v>165</v>
      </c>
      <c r="D22" s="28">
        <v>332100</v>
      </c>
      <c r="E22" s="71" t="s">
        <v>45</v>
      </c>
      <c r="F22" s="72">
        <f t="shared" si="0"/>
        <v>332100</v>
      </c>
    </row>
    <row r="23" spans="1:6" ht="22.5" x14ac:dyDescent="0.2">
      <c r="A23" s="25" t="s">
        <v>166</v>
      </c>
      <c r="B23" s="70" t="s">
        <v>148</v>
      </c>
      <c r="C23" s="27" t="s">
        <v>167</v>
      </c>
      <c r="D23" s="28">
        <v>521400</v>
      </c>
      <c r="E23" s="71">
        <v>25077.16</v>
      </c>
      <c r="F23" s="72">
        <f t="shared" si="0"/>
        <v>496322.84</v>
      </c>
    </row>
    <row r="24" spans="1:6" x14ac:dyDescent="0.2">
      <c r="A24" s="25" t="s">
        <v>168</v>
      </c>
      <c r="B24" s="70" t="s">
        <v>148</v>
      </c>
      <c r="C24" s="27" t="s">
        <v>169</v>
      </c>
      <c r="D24" s="28">
        <v>105900</v>
      </c>
      <c r="E24" s="71">
        <v>27705.88</v>
      </c>
      <c r="F24" s="72">
        <f t="shared" si="0"/>
        <v>78194.12</v>
      </c>
    </row>
    <row r="25" spans="1:6" ht="101.25" x14ac:dyDescent="0.2">
      <c r="A25" s="73" t="s">
        <v>170</v>
      </c>
      <c r="B25" s="70" t="s">
        <v>148</v>
      </c>
      <c r="C25" s="27" t="s">
        <v>171</v>
      </c>
      <c r="D25" s="28">
        <v>200</v>
      </c>
      <c r="E25" s="71" t="s">
        <v>45</v>
      </c>
      <c r="F25" s="72">
        <f t="shared" si="0"/>
        <v>200</v>
      </c>
    </row>
    <row r="26" spans="1:6" ht="22.5" x14ac:dyDescent="0.2">
      <c r="A26" s="25" t="s">
        <v>166</v>
      </c>
      <c r="B26" s="70" t="s">
        <v>148</v>
      </c>
      <c r="C26" s="27" t="s">
        <v>172</v>
      </c>
      <c r="D26" s="28">
        <v>200</v>
      </c>
      <c r="E26" s="71" t="s">
        <v>45</v>
      </c>
      <c r="F26" s="72">
        <f t="shared" si="0"/>
        <v>200</v>
      </c>
    </row>
    <row r="27" spans="1:6" x14ac:dyDescent="0.2">
      <c r="A27" s="58" t="s">
        <v>173</v>
      </c>
      <c r="B27" s="59" t="s">
        <v>148</v>
      </c>
      <c r="C27" s="60" t="s">
        <v>174</v>
      </c>
      <c r="D27" s="61">
        <v>5000</v>
      </c>
      <c r="E27" s="62" t="s">
        <v>45</v>
      </c>
      <c r="F27" s="63">
        <f t="shared" si="0"/>
        <v>5000</v>
      </c>
    </row>
    <row r="28" spans="1:6" ht="78.75" x14ac:dyDescent="0.2">
      <c r="A28" s="73" t="s">
        <v>175</v>
      </c>
      <c r="B28" s="70" t="s">
        <v>148</v>
      </c>
      <c r="C28" s="27" t="s">
        <v>176</v>
      </c>
      <c r="D28" s="28">
        <v>5000</v>
      </c>
      <c r="E28" s="71" t="s">
        <v>45</v>
      </c>
      <c r="F28" s="72">
        <f t="shared" si="0"/>
        <v>5000</v>
      </c>
    </row>
    <row r="29" spans="1:6" x14ac:dyDescent="0.2">
      <c r="A29" s="25" t="s">
        <v>177</v>
      </c>
      <c r="B29" s="70" t="s">
        <v>148</v>
      </c>
      <c r="C29" s="27" t="s">
        <v>178</v>
      </c>
      <c r="D29" s="28">
        <v>5000</v>
      </c>
      <c r="E29" s="71" t="s">
        <v>45</v>
      </c>
      <c r="F29" s="72">
        <f t="shared" si="0"/>
        <v>5000</v>
      </c>
    </row>
    <row r="30" spans="1:6" x14ac:dyDescent="0.2">
      <c r="A30" s="58" t="s">
        <v>179</v>
      </c>
      <c r="B30" s="59" t="s">
        <v>148</v>
      </c>
      <c r="C30" s="60" t="s">
        <v>180</v>
      </c>
      <c r="D30" s="61">
        <v>837000</v>
      </c>
      <c r="E30" s="62">
        <v>110166</v>
      </c>
      <c r="F30" s="63">
        <f t="shared" si="0"/>
        <v>726834</v>
      </c>
    </row>
    <row r="31" spans="1:6" ht="67.5" x14ac:dyDescent="0.2">
      <c r="A31" s="73" t="s">
        <v>181</v>
      </c>
      <c r="B31" s="70" t="s">
        <v>148</v>
      </c>
      <c r="C31" s="27" t="s">
        <v>182</v>
      </c>
      <c r="D31" s="28">
        <v>280000</v>
      </c>
      <c r="E31" s="71">
        <v>108366</v>
      </c>
      <c r="F31" s="72">
        <f t="shared" si="0"/>
        <v>171634</v>
      </c>
    </row>
    <row r="32" spans="1:6" ht="22.5" x14ac:dyDescent="0.2">
      <c r="A32" s="25" t="s">
        <v>166</v>
      </c>
      <c r="B32" s="70" t="s">
        <v>148</v>
      </c>
      <c r="C32" s="27" t="s">
        <v>183</v>
      </c>
      <c r="D32" s="28">
        <v>280000</v>
      </c>
      <c r="E32" s="71">
        <v>108366</v>
      </c>
      <c r="F32" s="72">
        <f t="shared" si="0"/>
        <v>171634</v>
      </c>
    </row>
    <row r="33" spans="1:6" ht="67.5" x14ac:dyDescent="0.2">
      <c r="A33" s="25" t="s">
        <v>184</v>
      </c>
      <c r="B33" s="70" t="s">
        <v>148</v>
      </c>
      <c r="C33" s="27" t="s">
        <v>185</v>
      </c>
      <c r="D33" s="28">
        <v>25000</v>
      </c>
      <c r="E33" s="71" t="s">
        <v>45</v>
      </c>
      <c r="F33" s="72">
        <f t="shared" si="0"/>
        <v>25000</v>
      </c>
    </row>
    <row r="34" spans="1:6" ht="22.5" x14ac:dyDescent="0.2">
      <c r="A34" s="25" t="s">
        <v>166</v>
      </c>
      <c r="B34" s="70" t="s">
        <v>148</v>
      </c>
      <c r="C34" s="27" t="s">
        <v>186</v>
      </c>
      <c r="D34" s="28">
        <v>25000</v>
      </c>
      <c r="E34" s="71" t="s">
        <v>45</v>
      </c>
      <c r="F34" s="72">
        <f t="shared" si="0"/>
        <v>25000</v>
      </c>
    </row>
    <row r="35" spans="1:6" ht="56.25" x14ac:dyDescent="0.2">
      <c r="A35" s="25" t="s">
        <v>187</v>
      </c>
      <c r="B35" s="70" t="s">
        <v>148</v>
      </c>
      <c r="C35" s="27" t="s">
        <v>188</v>
      </c>
      <c r="D35" s="28">
        <v>100000</v>
      </c>
      <c r="E35" s="71">
        <v>1800</v>
      </c>
      <c r="F35" s="72">
        <f t="shared" si="0"/>
        <v>98200</v>
      </c>
    </row>
    <row r="36" spans="1:6" ht="22.5" x14ac:dyDescent="0.2">
      <c r="A36" s="25" t="s">
        <v>166</v>
      </c>
      <c r="B36" s="70" t="s">
        <v>148</v>
      </c>
      <c r="C36" s="27" t="s">
        <v>189</v>
      </c>
      <c r="D36" s="28">
        <v>100000</v>
      </c>
      <c r="E36" s="71">
        <v>1800</v>
      </c>
      <c r="F36" s="72">
        <f t="shared" si="0"/>
        <v>98200</v>
      </c>
    </row>
    <row r="37" spans="1:6" ht="33.75" x14ac:dyDescent="0.2">
      <c r="A37" s="25" t="s">
        <v>190</v>
      </c>
      <c r="B37" s="70" t="s">
        <v>148</v>
      </c>
      <c r="C37" s="27" t="s">
        <v>191</v>
      </c>
      <c r="D37" s="28">
        <v>20000</v>
      </c>
      <c r="E37" s="71" t="s">
        <v>45</v>
      </c>
      <c r="F37" s="72">
        <f t="shared" si="0"/>
        <v>20000</v>
      </c>
    </row>
    <row r="38" spans="1:6" x14ac:dyDescent="0.2">
      <c r="A38" s="25" t="s">
        <v>192</v>
      </c>
      <c r="B38" s="70" t="s">
        <v>148</v>
      </c>
      <c r="C38" s="27" t="s">
        <v>193</v>
      </c>
      <c r="D38" s="28">
        <v>20000</v>
      </c>
      <c r="E38" s="71" t="s">
        <v>45</v>
      </c>
      <c r="F38" s="72">
        <f t="shared" si="0"/>
        <v>20000</v>
      </c>
    </row>
    <row r="39" spans="1:6" ht="78.75" x14ac:dyDescent="0.2">
      <c r="A39" s="73" t="s">
        <v>194</v>
      </c>
      <c r="B39" s="70" t="s">
        <v>148</v>
      </c>
      <c r="C39" s="27" t="s">
        <v>195</v>
      </c>
      <c r="D39" s="28">
        <v>70000</v>
      </c>
      <c r="E39" s="71" t="s">
        <v>45</v>
      </c>
      <c r="F39" s="72">
        <f t="shared" si="0"/>
        <v>70000</v>
      </c>
    </row>
    <row r="40" spans="1:6" ht="22.5" x14ac:dyDescent="0.2">
      <c r="A40" s="25" t="s">
        <v>166</v>
      </c>
      <c r="B40" s="70" t="s">
        <v>148</v>
      </c>
      <c r="C40" s="27" t="s">
        <v>196</v>
      </c>
      <c r="D40" s="28">
        <v>70000</v>
      </c>
      <c r="E40" s="71" t="s">
        <v>45</v>
      </c>
      <c r="F40" s="72">
        <f t="shared" si="0"/>
        <v>70000</v>
      </c>
    </row>
    <row r="41" spans="1:6" ht="56.25" x14ac:dyDescent="0.2">
      <c r="A41" s="25" t="s">
        <v>197</v>
      </c>
      <c r="B41" s="70" t="s">
        <v>148</v>
      </c>
      <c r="C41" s="27" t="s">
        <v>198</v>
      </c>
      <c r="D41" s="28">
        <v>342000</v>
      </c>
      <c r="E41" s="71" t="s">
        <v>45</v>
      </c>
      <c r="F41" s="72">
        <f t="shared" si="0"/>
        <v>342000</v>
      </c>
    </row>
    <row r="42" spans="1:6" ht="22.5" x14ac:dyDescent="0.2">
      <c r="A42" s="25" t="s">
        <v>166</v>
      </c>
      <c r="B42" s="70" t="s">
        <v>148</v>
      </c>
      <c r="C42" s="27" t="s">
        <v>199</v>
      </c>
      <c r="D42" s="28">
        <v>12000</v>
      </c>
      <c r="E42" s="71" t="s">
        <v>45</v>
      </c>
      <c r="F42" s="72">
        <f t="shared" si="0"/>
        <v>12000</v>
      </c>
    </row>
    <row r="43" spans="1:6" ht="22.5" x14ac:dyDescent="0.2">
      <c r="A43" s="25" t="s">
        <v>200</v>
      </c>
      <c r="B43" s="70" t="s">
        <v>148</v>
      </c>
      <c r="C43" s="27" t="s">
        <v>201</v>
      </c>
      <c r="D43" s="28">
        <v>310000</v>
      </c>
      <c r="E43" s="71" t="s">
        <v>45</v>
      </c>
      <c r="F43" s="72">
        <f t="shared" si="0"/>
        <v>310000</v>
      </c>
    </row>
    <row r="44" spans="1:6" x14ac:dyDescent="0.2">
      <c r="A44" s="25" t="s">
        <v>202</v>
      </c>
      <c r="B44" s="70" t="s">
        <v>148</v>
      </c>
      <c r="C44" s="27" t="s">
        <v>203</v>
      </c>
      <c r="D44" s="28">
        <v>18000</v>
      </c>
      <c r="E44" s="71" t="s">
        <v>45</v>
      </c>
      <c r="F44" s="72">
        <f t="shared" si="0"/>
        <v>18000</v>
      </c>
    </row>
    <row r="45" spans="1:6" x14ac:dyDescent="0.2">
      <c r="A45" s="25" t="s">
        <v>192</v>
      </c>
      <c r="B45" s="70" t="s">
        <v>148</v>
      </c>
      <c r="C45" s="27" t="s">
        <v>204</v>
      </c>
      <c r="D45" s="28">
        <v>2000</v>
      </c>
      <c r="E45" s="71" t="s">
        <v>45</v>
      </c>
      <c r="F45" s="72">
        <f t="shared" si="0"/>
        <v>2000</v>
      </c>
    </row>
    <row r="46" spans="1:6" x14ac:dyDescent="0.2">
      <c r="A46" s="58" t="s">
        <v>205</v>
      </c>
      <c r="B46" s="59" t="s">
        <v>148</v>
      </c>
      <c r="C46" s="60" t="s">
        <v>206</v>
      </c>
      <c r="D46" s="61">
        <v>294000</v>
      </c>
      <c r="E46" s="62">
        <v>9925.67</v>
      </c>
      <c r="F46" s="63">
        <f t="shared" si="0"/>
        <v>284074.33</v>
      </c>
    </row>
    <row r="47" spans="1:6" x14ac:dyDescent="0.2">
      <c r="A47" s="58" t="s">
        <v>207</v>
      </c>
      <c r="B47" s="59" t="s">
        <v>148</v>
      </c>
      <c r="C47" s="60" t="s">
        <v>208</v>
      </c>
      <c r="D47" s="61">
        <v>294000</v>
      </c>
      <c r="E47" s="62">
        <v>9925.67</v>
      </c>
      <c r="F47" s="63">
        <f t="shared" ref="F47:F78" si="1">IF(OR(D47="-",IF(E47="-",0,E47)&gt;=IF(D47="-",0,D47)),"-",IF(D47="-",0,D47)-IF(E47="-",0,E47))</f>
        <v>284074.33</v>
      </c>
    </row>
    <row r="48" spans="1:6" ht="78.75" x14ac:dyDescent="0.2">
      <c r="A48" s="73" t="s">
        <v>209</v>
      </c>
      <c r="B48" s="70" t="s">
        <v>148</v>
      </c>
      <c r="C48" s="27" t="s">
        <v>210</v>
      </c>
      <c r="D48" s="28">
        <v>294000</v>
      </c>
      <c r="E48" s="71">
        <v>9925.67</v>
      </c>
      <c r="F48" s="72">
        <f t="shared" si="1"/>
        <v>284074.33</v>
      </c>
    </row>
    <row r="49" spans="1:6" ht="22.5" x14ac:dyDescent="0.2">
      <c r="A49" s="25" t="s">
        <v>158</v>
      </c>
      <c r="B49" s="70" t="s">
        <v>148</v>
      </c>
      <c r="C49" s="27" t="s">
        <v>211</v>
      </c>
      <c r="D49" s="28">
        <v>218124</v>
      </c>
      <c r="E49" s="71">
        <v>9925.67</v>
      </c>
      <c r="F49" s="72">
        <f t="shared" si="1"/>
        <v>208198.33</v>
      </c>
    </row>
    <row r="50" spans="1:6" ht="33.75" x14ac:dyDescent="0.2">
      <c r="A50" s="25" t="s">
        <v>160</v>
      </c>
      <c r="B50" s="70" t="s">
        <v>148</v>
      </c>
      <c r="C50" s="27" t="s">
        <v>212</v>
      </c>
      <c r="D50" s="28">
        <v>65874</v>
      </c>
      <c r="E50" s="71" t="s">
        <v>45</v>
      </c>
      <c r="F50" s="72">
        <f t="shared" si="1"/>
        <v>65874</v>
      </c>
    </row>
    <row r="51" spans="1:6" ht="22.5" x14ac:dyDescent="0.2">
      <c r="A51" s="25" t="s">
        <v>166</v>
      </c>
      <c r="B51" s="70" t="s">
        <v>148</v>
      </c>
      <c r="C51" s="27" t="s">
        <v>213</v>
      </c>
      <c r="D51" s="28">
        <v>10002</v>
      </c>
      <c r="E51" s="71" t="s">
        <v>45</v>
      </c>
      <c r="F51" s="72">
        <f t="shared" si="1"/>
        <v>10002</v>
      </c>
    </row>
    <row r="52" spans="1:6" x14ac:dyDescent="0.2">
      <c r="A52" s="58" t="s">
        <v>214</v>
      </c>
      <c r="B52" s="59" t="s">
        <v>148</v>
      </c>
      <c r="C52" s="60" t="s">
        <v>215</v>
      </c>
      <c r="D52" s="61">
        <v>1484100</v>
      </c>
      <c r="E52" s="62">
        <v>42731</v>
      </c>
      <c r="F52" s="63">
        <f t="shared" si="1"/>
        <v>1441369</v>
      </c>
    </row>
    <row r="53" spans="1:6" x14ac:dyDescent="0.2">
      <c r="A53" s="58" t="s">
        <v>216</v>
      </c>
      <c r="B53" s="59" t="s">
        <v>148</v>
      </c>
      <c r="C53" s="60" t="s">
        <v>217</v>
      </c>
      <c r="D53" s="61">
        <v>1434100</v>
      </c>
      <c r="E53" s="62">
        <v>42731</v>
      </c>
      <c r="F53" s="63">
        <f t="shared" si="1"/>
        <v>1391369</v>
      </c>
    </row>
    <row r="54" spans="1:6" ht="56.25" x14ac:dyDescent="0.2">
      <c r="A54" s="25" t="s">
        <v>218</v>
      </c>
      <c r="B54" s="70" t="s">
        <v>148</v>
      </c>
      <c r="C54" s="27" t="s">
        <v>219</v>
      </c>
      <c r="D54" s="28">
        <v>1434100</v>
      </c>
      <c r="E54" s="71">
        <v>42731</v>
      </c>
      <c r="F54" s="72">
        <f t="shared" si="1"/>
        <v>1391369</v>
      </c>
    </row>
    <row r="55" spans="1:6" ht="22.5" x14ac:dyDescent="0.2">
      <c r="A55" s="25" t="s">
        <v>166</v>
      </c>
      <c r="B55" s="70" t="s">
        <v>148</v>
      </c>
      <c r="C55" s="27" t="s">
        <v>220</v>
      </c>
      <c r="D55" s="28">
        <v>1434100</v>
      </c>
      <c r="E55" s="71">
        <v>42731</v>
      </c>
      <c r="F55" s="72">
        <f t="shared" si="1"/>
        <v>1391369</v>
      </c>
    </row>
    <row r="56" spans="1:6" x14ac:dyDescent="0.2">
      <c r="A56" s="58" t="s">
        <v>221</v>
      </c>
      <c r="B56" s="59" t="s">
        <v>148</v>
      </c>
      <c r="C56" s="60" t="s">
        <v>222</v>
      </c>
      <c r="D56" s="61">
        <v>50000</v>
      </c>
      <c r="E56" s="62" t="s">
        <v>45</v>
      </c>
      <c r="F56" s="63">
        <f t="shared" si="1"/>
        <v>50000</v>
      </c>
    </row>
    <row r="57" spans="1:6" ht="22.5" x14ac:dyDescent="0.2">
      <c r="A57" s="25" t="s">
        <v>223</v>
      </c>
      <c r="B57" s="70" t="s">
        <v>148</v>
      </c>
      <c r="C57" s="27" t="s">
        <v>224</v>
      </c>
      <c r="D57" s="28">
        <v>50000</v>
      </c>
      <c r="E57" s="71" t="s">
        <v>45</v>
      </c>
      <c r="F57" s="72">
        <f t="shared" si="1"/>
        <v>50000</v>
      </c>
    </row>
    <row r="58" spans="1:6" ht="22.5" x14ac:dyDescent="0.2">
      <c r="A58" s="25" t="s">
        <v>166</v>
      </c>
      <c r="B58" s="70" t="s">
        <v>148</v>
      </c>
      <c r="C58" s="27" t="s">
        <v>225</v>
      </c>
      <c r="D58" s="28">
        <v>50000</v>
      </c>
      <c r="E58" s="71" t="s">
        <v>45</v>
      </c>
      <c r="F58" s="72">
        <f t="shared" si="1"/>
        <v>50000</v>
      </c>
    </row>
    <row r="59" spans="1:6" x14ac:dyDescent="0.2">
      <c r="A59" s="58" t="s">
        <v>226</v>
      </c>
      <c r="B59" s="59" t="s">
        <v>148</v>
      </c>
      <c r="C59" s="60" t="s">
        <v>227</v>
      </c>
      <c r="D59" s="61">
        <v>527074.6</v>
      </c>
      <c r="E59" s="62">
        <v>85444.39</v>
      </c>
      <c r="F59" s="63">
        <f t="shared" si="1"/>
        <v>441630.20999999996</v>
      </c>
    </row>
    <row r="60" spans="1:6" x14ac:dyDescent="0.2">
      <c r="A60" s="58" t="s">
        <v>228</v>
      </c>
      <c r="B60" s="59" t="s">
        <v>148</v>
      </c>
      <c r="C60" s="60" t="s">
        <v>229</v>
      </c>
      <c r="D60" s="61">
        <v>460000</v>
      </c>
      <c r="E60" s="62">
        <v>85444.39</v>
      </c>
      <c r="F60" s="63">
        <f t="shared" si="1"/>
        <v>374555.61</v>
      </c>
    </row>
    <row r="61" spans="1:6" ht="78.75" x14ac:dyDescent="0.2">
      <c r="A61" s="73" t="s">
        <v>230</v>
      </c>
      <c r="B61" s="70" t="s">
        <v>148</v>
      </c>
      <c r="C61" s="27" t="s">
        <v>231</v>
      </c>
      <c r="D61" s="28">
        <v>10000</v>
      </c>
      <c r="E61" s="71" t="s">
        <v>45</v>
      </c>
      <c r="F61" s="72">
        <f t="shared" si="1"/>
        <v>10000</v>
      </c>
    </row>
    <row r="62" spans="1:6" ht="22.5" x14ac:dyDescent="0.2">
      <c r="A62" s="25" t="s">
        <v>166</v>
      </c>
      <c r="B62" s="70" t="s">
        <v>148</v>
      </c>
      <c r="C62" s="27" t="s">
        <v>232</v>
      </c>
      <c r="D62" s="28">
        <v>10000</v>
      </c>
      <c r="E62" s="71" t="s">
        <v>45</v>
      </c>
      <c r="F62" s="72">
        <f t="shared" si="1"/>
        <v>10000</v>
      </c>
    </row>
    <row r="63" spans="1:6" ht="78.75" x14ac:dyDescent="0.2">
      <c r="A63" s="73" t="s">
        <v>233</v>
      </c>
      <c r="B63" s="70" t="s">
        <v>148</v>
      </c>
      <c r="C63" s="27" t="s">
        <v>234</v>
      </c>
      <c r="D63" s="28">
        <v>450000</v>
      </c>
      <c r="E63" s="71">
        <v>85444.39</v>
      </c>
      <c r="F63" s="72">
        <f t="shared" si="1"/>
        <v>364555.61</v>
      </c>
    </row>
    <row r="64" spans="1:6" x14ac:dyDescent="0.2">
      <c r="A64" s="25" t="s">
        <v>168</v>
      </c>
      <c r="B64" s="70" t="s">
        <v>148</v>
      </c>
      <c r="C64" s="27" t="s">
        <v>235</v>
      </c>
      <c r="D64" s="28">
        <v>450000</v>
      </c>
      <c r="E64" s="71">
        <v>85444.39</v>
      </c>
      <c r="F64" s="72">
        <f t="shared" si="1"/>
        <v>364555.61</v>
      </c>
    </row>
    <row r="65" spans="1:6" x14ac:dyDescent="0.2">
      <c r="A65" s="58" t="s">
        <v>236</v>
      </c>
      <c r="B65" s="59" t="s">
        <v>148</v>
      </c>
      <c r="C65" s="60" t="s">
        <v>237</v>
      </c>
      <c r="D65" s="61">
        <v>67074.600000000006</v>
      </c>
      <c r="E65" s="62" t="s">
        <v>45</v>
      </c>
      <c r="F65" s="63">
        <f t="shared" si="1"/>
        <v>67074.600000000006</v>
      </c>
    </row>
    <row r="66" spans="1:6" ht="90" x14ac:dyDescent="0.2">
      <c r="A66" s="73" t="s">
        <v>238</v>
      </c>
      <c r="B66" s="70" t="s">
        <v>148</v>
      </c>
      <c r="C66" s="27" t="s">
        <v>239</v>
      </c>
      <c r="D66" s="28">
        <v>62074.6</v>
      </c>
      <c r="E66" s="71" t="s">
        <v>45</v>
      </c>
      <c r="F66" s="72">
        <f t="shared" si="1"/>
        <v>62074.6</v>
      </c>
    </row>
    <row r="67" spans="1:6" ht="22.5" x14ac:dyDescent="0.2">
      <c r="A67" s="25" t="s">
        <v>166</v>
      </c>
      <c r="B67" s="70" t="s">
        <v>148</v>
      </c>
      <c r="C67" s="27" t="s">
        <v>240</v>
      </c>
      <c r="D67" s="28">
        <v>62074.6</v>
      </c>
      <c r="E67" s="71" t="s">
        <v>45</v>
      </c>
      <c r="F67" s="72">
        <f t="shared" si="1"/>
        <v>62074.6</v>
      </c>
    </row>
    <row r="68" spans="1:6" ht="22.5" x14ac:dyDescent="0.2">
      <c r="A68" s="25" t="s">
        <v>241</v>
      </c>
      <c r="B68" s="70" t="s">
        <v>148</v>
      </c>
      <c r="C68" s="27" t="s">
        <v>242</v>
      </c>
      <c r="D68" s="28">
        <v>5000</v>
      </c>
      <c r="E68" s="71" t="s">
        <v>45</v>
      </c>
      <c r="F68" s="72">
        <f t="shared" si="1"/>
        <v>5000</v>
      </c>
    </row>
    <row r="69" spans="1:6" ht="22.5" x14ac:dyDescent="0.2">
      <c r="A69" s="25" t="s">
        <v>166</v>
      </c>
      <c r="B69" s="70" t="s">
        <v>148</v>
      </c>
      <c r="C69" s="27" t="s">
        <v>243</v>
      </c>
      <c r="D69" s="28">
        <v>5000</v>
      </c>
      <c r="E69" s="71" t="s">
        <v>45</v>
      </c>
      <c r="F69" s="72">
        <f t="shared" si="1"/>
        <v>5000</v>
      </c>
    </row>
    <row r="70" spans="1:6" x14ac:dyDescent="0.2">
      <c r="A70" s="58" t="s">
        <v>244</v>
      </c>
      <c r="B70" s="59" t="s">
        <v>148</v>
      </c>
      <c r="C70" s="60" t="s">
        <v>245</v>
      </c>
      <c r="D70" s="61">
        <v>4574700</v>
      </c>
      <c r="E70" s="62">
        <v>513498.25</v>
      </c>
      <c r="F70" s="63">
        <f t="shared" si="1"/>
        <v>4061201.75</v>
      </c>
    </row>
    <row r="71" spans="1:6" x14ac:dyDescent="0.2">
      <c r="A71" s="58" t="s">
        <v>246</v>
      </c>
      <c r="B71" s="59" t="s">
        <v>148</v>
      </c>
      <c r="C71" s="60" t="s">
        <v>247</v>
      </c>
      <c r="D71" s="61">
        <v>4574700</v>
      </c>
      <c r="E71" s="62">
        <v>513498.25</v>
      </c>
      <c r="F71" s="63">
        <f t="shared" si="1"/>
        <v>4061201.75</v>
      </c>
    </row>
    <row r="72" spans="1:6" ht="90" x14ac:dyDescent="0.2">
      <c r="A72" s="73" t="s">
        <v>248</v>
      </c>
      <c r="B72" s="70" t="s">
        <v>148</v>
      </c>
      <c r="C72" s="27" t="s">
        <v>249</v>
      </c>
      <c r="D72" s="28">
        <v>4574700</v>
      </c>
      <c r="E72" s="71">
        <v>513498.25</v>
      </c>
      <c r="F72" s="72">
        <f t="shared" si="1"/>
        <v>4061201.75</v>
      </c>
    </row>
    <row r="73" spans="1:6" ht="45" x14ac:dyDescent="0.2">
      <c r="A73" s="25" t="s">
        <v>250</v>
      </c>
      <c r="B73" s="70" t="s">
        <v>148</v>
      </c>
      <c r="C73" s="27" t="s">
        <v>251</v>
      </c>
      <c r="D73" s="28">
        <v>4574700</v>
      </c>
      <c r="E73" s="71">
        <v>513498.25</v>
      </c>
      <c r="F73" s="72">
        <f t="shared" si="1"/>
        <v>4061201.75</v>
      </c>
    </row>
    <row r="74" spans="1:6" ht="33.75" x14ac:dyDescent="0.2">
      <c r="A74" s="58" t="s">
        <v>252</v>
      </c>
      <c r="B74" s="59" t="s">
        <v>148</v>
      </c>
      <c r="C74" s="60" t="s">
        <v>253</v>
      </c>
      <c r="D74" s="61">
        <v>3529</v>
      </c>
      <c r="E74" s="62" t="s">
        <v>45</v>
      </c>
      <c r="F74" s="63">
        <f t="shared" si="1"/>
        <v>3529</v>
      </c>
    </row>
    <row r="75" spans="1:6" ht="22.5" x14ac:dyDescent="0.2">
      <c r="A75" s="58" t="s">
        <v>254</v>
      </c>
      <c r="B75" s="59" t="s">
        <v>148</v>
      </c>
      <c r="C75" s="60" t="s">
        <v>255</v>
      </c>
      <c r="D75" s="61">
        <v>3529</v>
      </c>
      <c r="E75" s="62" t="s">
        <v>45</v>
      </c>
      <c r="F75" s="63">
        <f t="shared" si="1"/>
        <v>3529</v>
      </c>
    </row>
    <row r="76" spans="1:6" ht="56.25" x14ac:dyDescent="0.2">
      <c r="A76" s="25" t="s">
        <v>256</v>
      </c>
      <c r="B76" s="70" t="s">
        <v>148</v>
      </c>
      <c r="C76" s="27" t="s">
        <v>257</v>
      </c>
      <c r="D76" s="28">
        <v>2576</v>
      </c>
      <c r="E76" s="71" t="s">
        <v>45</v>
      </c>
      <c r="F76" s="72">
        <f t="shared" si="1"/>
        <v>2576</v>
      </c>
    </row>
    <row r="77" spans="1:6" x14ac:dyDescent="0.2">
      <c r="A77" s="25" t="s">
        <v>138</v>
      </c>
      <c r="B77" s="70" t="s">
        <v>148</v>
      </c>
      <c r="C77" s="27" t="s">
        <v>258</v>
      </c>
      <c r="D77" s="28">
        <v>2576</v>
      </c>
      <c r="E77" s="71" t="s">
        <v>45</v>
      </c>
      <c r="F77" s="72">
        <f t="shared" si="1"/>
        <v>2576</v>
      </c>
    </row>
    <row r="78" spans="1:6" ht="67.5" x14ac:dyDescent="0.2">
      <c r="A78" s="73" t="s">
        <v>259</v>
      </c>
      <c r="B78" s="70" t="s">
        <v>148</v>
      </c>
      <c r="C78" s="27" t="s">
        <v>260</v>
      </c>
      <c r="D78" s="28">
        <v>953</v>
      </c>
      <c r="E78" s="71" t="s">
        <v>45</v>
      </c>
      <c r="F78" s="72">
        <f t="shared" si="1"/>
        <v>953</v>
      </c>
    </row>
    <row r="79" spans="1:6" x14ac:dyDescent="0.2">
      <c r="A79" s="25" t="s">
        <v>138</v>
      </c>
      <c r="B79" s="70" t="s">
        <v>148</v>
      </c>
      <c r="C79" s="27" t="s">
        <v>261</v>
      </c>
      <c r="D79" s="28">
        <v>953</v>
      </c>
      <c r="E79" s="71" t="s">
        <v>45</v>
      </c>
      <c r="F79" s="72">
        <f t="shared" ref="F79" si="2">IF(OR(D79="-",IF(E79="-",0,E79)&gt;=IF(D79="-",0,D79)),"-",IF(D79="-",0,D79)-IF(E79="-",0,E79))</f>
        <v>953</v>
      </c>
    </row>
    <row r="80" spans="1:6" ht="9" customHeight="1" x14ac:dyDescent="0.2">
      <c r="A80" s="74"/>
      <c r="B80" s="75"/>
      <c r="C80" s="76"/>
      <c r="D80" s="77"/>
      <c r="E80" s="75"/>
      <c r="F80" s="75"/>
    </row>
    <row r="81" spans="1:6" ht="13.5" customHeight="1" x14ac:dyDescent="0.2">
      <c r="A81" s="78" t="s">
        <v>262</v>
      </c>
      <c r="B81" s="79" t="s">
        <v>263</v>
      </c>
      <c r="C81" s="80" t="s">
        <v>149</v>
      </c>
      <c r="D81" s="81">
        <v>-457303.6</v>
      </c>
      <c r="E81" s="81">
        <v>-23170.06</v>
      </c>
      <c r="F81" s="82" t="s">
        <v>264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K21" sqref="K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265</v>
      </c>
      <c r="B1" s="123"/>
      <c r="C1" s="123"/>
      <c r="D1" s="123"/>
      <c r="E1" s="123"/>
      <c r="F1" s="123"/>
    </row>
    <row r="2" spans="1:6" ht="13.15" customHeight="1" x14ac:dyDescent="0.25">
      <c r="A2" s="111" t="s">
        <v>266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267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268</v>
      </c>
      <c r="B12" s="36" t="s">
        <v>269</v>
      </c>
      <c r="C12" s="85" t="s">
        <v>149</v>
      </c>
      <c r="D12" s="38">
        <v>457303.6</v>
      </c>
      <c r="E12" s="38">
        <f>E18</f>
        <v>23170.060000000056</v>
      </c>
      <c r="F12" s="39" t="s">
        <v>149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270</v>
      </c>
      <c r="B14" s="91" t="s">
        <v>271</v>
      </c>
      <c r="C14" s="92" t="s">
        <v>149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272</v>
      </c>
      <c r="B15" s="87"/>
      <c r="C15" s="88"/>
      <c r="D15" s="89"/>
      <c r="E15" s="89"/>
      <c r="F15" s="90"/>
    </row>
    <row r="16" spans="1:6" x14ac:dyDescent="0.2">
      <c r="A16" s="58" t="s">
        <v>273</v>
      </c>
      <c r="B16" s="91" t="s">
        <v>274</v>
      </c>
      <c r="C16" s="92" t="s">
        <v>149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272</v>
      </c>
      <c r="B17" s="87"/>
      <c r="C17" s="88"/>
      <c r="D17" s="89"/>
      <c r="E17" s="89"/>
      <c r="F17" s="90"/>
    </row>
    <row r="18" spans="1:6" x14ac:dyDescent="0.2">
      <c r="A18" s="84" t="s">
        <v>275</v>
      </c>
      <c r="B18" s="36" t="s">
        <v>276</v>
      </c>
      <c r="C18" s="85" t="s">
        <v>277</v>
      </c>
      <c r="D18" s="38">
        <v>457303.6</v>
      </c>
      <c r="E18" s="38">
        <f>E19</f>
        <v>23170.060000000056</v>
      </c>
      <c r="F18" s="39">
        <f>D18-E18</f>
        <v>434133.53999999992</v>
      </c>
    </row>
    <row r="19" spans="1:6" ht="22.5" x14ac:dyDescent="0.2">
      <c r="A19" s="84" t="s">
        <v>278</v>
      </c>
      <c r="B19" s="36" t="s">
        <v>276</v>
      </c>
      <c r="C19" s="85" t="s">
        <v>279</v>
      </c>
      <c r="D19" s="38">
        <v>457303.6</v>
      </c>
      <c r="E19" s="38">
        <f>E22+E20</f>
        <v>23170.060000000056</v>
      </c>
      <c r="F19" s="39">
        <f>D19-E19</f>
        <v>434133.53999999992</v>
      </c>
    </row>
    <row r="20" spans="1:6" x14ac:dyDescent="0.2">
      <c r="A20" s="84" t="s">
        <v>280</v>
      </c>
      <c r="B20" s="36" t="s">
        <v>281</v>
      </c>
      <c r="C20" s="85" t="s">
        <v>282</v>
      </c>
      <c r="D20" s="38">
        <v>-14504100</v>
      </c>
      <c r="E20" s="38">
        <f>E21</f>
        <v>-1617360.65</v>
      </c>
      <c r="F20" s="39" t="s">
        <v>264</v>
      </c>
    </row>
    <row r="21" spans="1:6" ht="22.5" x14ac:dyDescent="0.2">
      <c r="A21" s="25" t="s">
        <v>283</v>
      </c>
      <c r="B21" s="26" t="s">
        <v>281</v>
      </c>
      <c r="C21" s="93" t="s">
        <v>284</v>
      </c>
      <c r="D21" s="28">
        <v>-14504100</v>
      </c>
      <c r="E21" s="28">
        <v>-1617360.65</v>
      </c>
      <c r="F21" s="72" t="s">
        <v>264</v>
      </c>
    </row>
    <row r="22" spans="1:6" x14ac:dyDescent="0.2">
      <c r="A22" s="84" t="s">
        <v>285</v>
      </c>
      <c r="B22" s="36" t="s">
        <v>286</v>
      </c>
      <c r="C22" s="85" t="s">
        <v>287</v>
      </c>
      <c r="D22" s="38">
        <v>14961403.6</v>
      </c>
      <c r="E22" s="38">
        <f>E23</f>
        <v>1640530.71</v>
      </c>
      <c r="F22" s="39" t="s">
        <v>264</v>
      </c>
    </row>
    <row r="23" spans="1:6" ht="22.5" x14ac:dyDescent="0.2">
      <c r="A23" s="25" t="s">
        <v>288</v>
      </c>
      <c r="B23" s="26" t="s">
        <v>286</v>
      </c>
      <c r="C23" s="93" t="s">
        <v>289</v>
      </c>
      <c r="D23" s="28">
        <v>14961403.6</v>
      </c>
      <c r="E23" s="28">
        <v>1640530.71</v>
      </c>
      <c r="F23" s="72" t="s">
        <v>264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290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291</v>
      </c>
      <c r="B1" t="s">
        <v>292</v>
      </c>
    </row>
    <row r="2" spans="1:2" x14ac:dyDescent="0.2">
      <c r="A2" t="s">
        <v>293</v>
      </c>
      <c r="B2" t="s">
        <v>294</v>
      </c>
    </row>
    <row r="3" spans="1:2" x14ac:dyDescent="0.2">
      <c r="A3" t="s">
        <v>295</v>
      </c>
      <c r="B3" t="s">
        <v>6</v>
      </c>
    </row>
    <row r="4" spans="1:2" x14ac:dyDescent="0.2">
      <c r="A4" t="s">
        <v>296</v>
      </c>
      <c r="B4" t="s">
        <v>297</v>
      </c>
    </row>
    <row r="5" spans="1:2" x14ac:dyDescent="0.2">
      <c r="A5" t="s">
        <v>298</v>
      </c>
      <c r="B5" t="s">
        <v>299</v>
      </c>
    </row>
    <row r="6" spans="1:2" x14ac:dyDescent="0.2">
      <c r="A6" t="s">
        <v>300</v>
      </c>
      <c r="B6" t="s">
        <v>292</v>
      </c>
    </row>
    <row r="7" spans="1:2" x14ac:dyDescent="0.2">
      <c r="A7" t="s">
        <v>301</v>
      </c>
      <c r="B7" t="s">
        <v>302</v>
      </c>
    </row>
    <row r="8" spans="1:2" x14ac:dyDescent="0.2">
      <c r="A8" t="s">
        <v>303</v>
      </c>
      <c r="B8" t="s">
        <v>302</v>
      </c>
    </row>
    <row r="9" spans="1:2" x14ac:dyDescent="0.2">
      <c r="A9" t="s">
        <v>304</v>
      </c>
      <c r="B9" t="s">
        <v>305</v>
      </c>
    </row>
    <row r="10" spans="1:2" x14ac:dyDescent="0.2">
      <c r="A10" t="s">
        <v>306</v>
      </c>
      <c r="B10" t="s">
        <v>19</v>
      </c>
    </row>
    <row r="11" spans="1:2" x14ac:dyDescent="0.2">
      <c r="A11" t="s">
        <v>307</v>
      </c>
      <c r="B11" t="s">
        <v>299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rep:2.55.0.132</dc:description>
  <cp:lastModifiedBy>Пользователь</cp:lastModifiedBy>
  <dcterms:created xsi:type="dcterms:W3CDTF">2023-03-09T11:26:16Z</dcterms:created>
  <dcterms:modified xsi:type="dcterms:W3CDTF">2023-03-10T05:40:55Z</dcterms:modified>
</cp:coreProperties>
</file>